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8025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'Лист1'!$A$1:$D$105</definedName>
  </definedNames>
  <calcPr fullCalcOnLoad="1"/>
</workbook>
</file>

<file path=xl/sharedStrings.xml><?xml version="1.0" encoding="utf-8"?>
<sst xmlns="http://schemas.openxmlformats.org/spreadsheetml/2006/main" count="197" uniqueCount="186">
  <si>
    <t>1</t>
  </si>
  <si>
    <t>2</t>
  </si>
  <si>
    <t>Управление Федеральной налоговой службы по Владимирской области</t>
  </si>
  <si>
    <t>(тыс.рублей)</t>
  </si>
  <si>
    <t xml:space="preserve"> ДОХОДЫ - ВСЕГО</t>
  </si>
  <si>
    <t>1 06 01000 00 0000 110</t>
  </si>
  <si>
    <t>Налог на имущество физических лиц</t>
  </si>
  <si>
    <t xml:space="preserve"> 1 06 06000 00 0000 110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</si>
  <si>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</si>
  <si>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</si>
  <si>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</si>
  <si>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Администрация поселка Балакирево Александровского района Владимирской области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</si>
  <si>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</si>
  <si>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</si>
  <si>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</si>
  <si>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</si>
  <si>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</si>
  <si>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</si>
  <si>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</si>
  <si>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</si>
  <si>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</si>
  <si>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</si>
  <si>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</si>
  <si>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</si>
  <si>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1 00 00000 00 0000 000</t>
  </si>
  <si>
    <t>НАЛОГОВЫЕ И НЕНАЛОГОВЫЕ ДОХОДЫ</t>
  </si>
  <si>
    <t>БЕЗВОЗМЕЗДНЫЕ ПОСТУПЛЕНИЯ</t>
  </si>
  <si>
    <t>2 00 00000 00 0000 000</t>
  </si>
  <si>
    <t>админис-тратора поступле-ний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</si>
  <si>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</si>
  <si>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</si>
  <si>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</si>
  <si>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</si>
  <si>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</si>
  <si>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Наименование показателя</t>
  </si>
  <si>
    <t>Код бюджетной классификации</t>
  </si>
  <si>
    <t>доходов областного бюджета</t>
  </si>
  <si>
    <t>Приложение 1</t>
  </si>
  <si>
    <t>3</t>
  </si>
  <si>
    <t>Кассовое исполнение</t>
  </si>
  <si>
    <t>1 01 02030 01 0000 110</t>
  </si>
  <si>
    <t xml:space="preserve"> в том числе:</t>
  </si>
  <si>
    <t>1 06 00000 00 0000 000</t>
  </si>
  <si>
    <t>НАЛОГИ НА ИМУЩЕСТВО</t>
  </si>
  <si>
    <t>1 08 00000 00 0000 000</t>
  </si>
  <si>
    <t>ГОСУДАРСТВЕННАЯ ПОШЛИНА</t>
  </si>
  <si>
    <t>ПРОЧИЕ БЕЗВОЗМЕЗДНЫЕ ПОСТУПЛЕНИЯ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</si>
  <si>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</si>
  <si>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</si>
  <si>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</si>
  <si>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</si>
  <si>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111 05030 00 0000 120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</si>
  <si>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</si>
  <si>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</si>
  <si>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МАТЕРИАЛЬНЫХ И НЕМАТЕРИАЛЬНЫХ АКТИВОВ</t>
  </si>
  <si>
    <t>1 14 06010 00 0000 430</t>
  </si>
  <si>
    <t>1 14 06000 00 0000 430</t>
  </si>
  <si>
    <t>1 14 00000 00 0000 000</t>
  </si>
  <si>
    <t>1 11 05010 00 0000 120</t>
  </si>
  <si>
    <t>Администрация  Александровского района Владимирской области</t>
  </si>
  <si>
    <t>ШТРАФЫ, САНКЦИИ, ВОЗМЕЩЕНИЕ УЩЕРБА</t>
  </si>
  <si>
    <t>1 16 00000 00 0000 000</t>
  </si>
  <si>
    <t>603</t>
  </si>
  <si>
    <t>Управление Федерального казначейства по Владимирской области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</si>
  <si>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</si>
  <si>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</si>
  <si>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</si>
  <si>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</si>
  <si>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</si>
  <si>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</si>
  <si>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</si>
  <si>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1 03 02250 01 0000 110</t>
  </si>
  <si>
    <t>1 03 02240 01 0000 110</t>
  </si>
  <si>
    <t>1 03 02230 01 0000 110</t>
  </si>
  <si>
    <t>1 03 02000 01 0000 110</t>
  </si>
  <si>
    <t>1 03 00000 00 0000 000</t>
  </si>
  <si>
    <t>1 11 01000 00 0000 120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</si>
  <si>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</si>
  <si>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</si>
  <si>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 xml:space="preserve"> 1 06 06030 00 0000 110</t>
  </si>
  <si>
    <t>Земельный налог с физических лиц</t>
  </si>
  <si>
    <t>1 06 06040 00 0000 110</t>
  </si>
  <si>
    <t>1 11 09045 13 0000 120</t>
  </si>
  <si>
    <t>1 14 06013 13 0000 430</t>
  </si>
  <si>
    <t>1 11 05013 13 0000 120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</si>
  <si>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</si>
  <si>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</si>
  <si>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1 06 06033 13 0000 110</t>
  </si>
  <si>
    <t>1 06 06043 13 0000 110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</si>
  <si>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</si>
  <si>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1 08 04000 01 0000 000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</si>
  <si>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</si>
  <si>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</si>
  <si>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111 05035 13 0000 120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</si>
  <si>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</si>
  <si>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</si>
  <si>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</si>
  <si>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</si>
  <si>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</si>
  <si>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городских поселений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</si>
  <si>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</si>
  <si>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</si>
  <si>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 городских  поселений</t>
  </si>
  <si>
    <t>Государственная инспекция административно-технического надзора администрации
Владимирской области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</si>
  <si>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</si>
  <si>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к Решению Совета народных депутатов поселка Балакирево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</si>
  <si>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</si>
  <si>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</si>
  <si>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БЕЗВОЗМЕЗДНЫЕ ПОСТУПЛЕНИЯ ОТ НЕГОСУДАРСТВЕННЫХ ОРГАНИЗАЦИЙ</t>
  </si>
  <si>
    <t xml:space="preserve">  Безвозмездные поступления от негосударственных организаций в бюджеты городских поселений</t>
  </si>
  <si>
    <t xml:space="preserve">  Прочие безвозмездные поступления от негосударственных организаций в бюджеты городских поселений</t>
  </si>
  <si>
    <t xml:space="preserve">  Иные межбюджетные трансферты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</si>
  <si>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</si>
  <si>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</si>
  <si>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>2 02 10000 00 0000 150</t>
  </si>
  <si>
    <t>2 02 20000 00 0000 150</t>
  </si>
  <si>
    <t xml:space="preserve"> 2 02 25555 00 0000 150</t>
  </si>
  <si>
    <t>2 02 25555 13 0000 150</t>
  </si>
  <si>
    <t xml:space="preserve"> Субсидии бюджетам на софинансирование капитальных вложений в объекты муниципальной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</si>
  <si>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</si>
  <si>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2 02 20077 00 0000 150</t>
  </si>
  <si>
    <t>2 02 20077 13 0000 150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</si>
  <si>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</si>
  <si>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</si>
  <si>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2 02 29999 00 0000 150</t>
  </si>
  <si>
    <t>2 02 29999 13 0000 150</t>
  </si>
  <si>
    <t>2 02 30000 00 0000 150</t>
  </si>
  <si>
    <t>2 02 35118 00 0000 150</t>
  </si>
  <si>
    <t>2 02 35118 13 0000 150</t>
  </si>
  <si>
    <t xml:space="preserve"> 2 02 40000 13 0000 150</t>
  </si>
  <si>
    <t xml:space="preserve"> 2 02 49999 00 0000 150</t>
  </si>
  <si>
    <t xml:space="preserve"> 2 02 49999 13 0000 150</t>
  </si>
  <si>
    <t>2 04 05000 13 0000 150</t>
  </si>
  <si>
    <t>2 04 05099 13 0000 150</t>
  </si>
  <si>
    <t>2 07 05030 13 0000 150</t>
  </si>
  <si>
    <t>2 02 20302 00 0000 150</t>
  </si>
  <si>
    <t>2 02 20302 13 0000 150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</si>
  <si>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</si>
  <si>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</si>
  <si>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</si>
  <si>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2 19 00000 00 0000 000</t>
  </si>
  <si>
    <t>2 19 00000 13 0000 150</t>
  </si>
  <si>
    <t>2 07 00000 00 0000 000</t>
  </si>
  <si>
    <t>2 19 60010 13 0000 150</t>
  </si>
  <si>
    <t>2 04 00000 00 0000 000</t>
  </si>
  <si>
    <t>Транспортный налог</t>
  </si>
  <si>
    <t>Транспортный налог с физических лиц</t>
  </si>
  <si>
    <t>Департамент безопасности Владимирской области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</si>
  <si>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</si>
  <si>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</si>
  <si>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1 16 02000 02 0000 140</t>
  </si>
  <si>
    <t xml:space="preserve"> 1 16 02020 02 0000 140</t>
  </si>
  <si>
    <t>1 06 04000 02 0000 110</t>
  </si>
  <si>
    <t xml:space="preserve"> 1 06 04012 02 0000 110</t>
  </si>
  <si>
    <t xml:space="preserve">  Платежи в целях возмещения причиненного ущерба (убытков)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</si>
  <si>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</si>
  <si>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</si>
  <si>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1 16 10000 00 0000 140</t>
  </si>
  <si>
    <t xml:space="preserve"> 1 16 10120 00 0000 140</t>
  </si>
  <si>
    <t xml:space="preserve"> 1 16 10123 01 0000 140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</si>
  <si>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</si>
  <si>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</si>
  <si>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</si>
  <si>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1 14 02000 00 0000 000</t>
  </si>
  <si>
    <t xml:space="preserve"> 1 14 02050 13 0000 440</t>
  </si>
  <si>
    <t xml:space="preserve"> 1 14 02053 13 0000 440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</si>
  <si>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</si>
  <si>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</si>
  <si>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городских поселений</t>
  </si>
  <si>
    <t xml:space="preserve"> 1 17 00000 00 0000 000</t>
  </si>
  <si>
    <t xml:space="preserve"> 1 17 01000 00 0000 180</t>
  </si>
  <si>
    <t xml:space="preserve"> 1 17 01050 13 0000 180</t>
  </si>
  <si>
    <t>2 02 15002 13 0000 150</t>
  </si>
  <si>
    <t>2 02 15002 00 0000 150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</si>
  <si>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</si>
  <si>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</si>
  <si>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</si>
  <si>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Дотации бюджетам городских поселений на выравнивание бюджетной обеспеченности из бюджетов муниципальных районов</t>
  </si>
  <si>
    <t xml:space="preserve"> 2 02 16001 13 0000 150</t>
  </si>
  <si>
    <t xml:space="preserve">  2 02 16001 00 0000 150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</si>
  <si>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</si>
  <si>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</si>
  <si>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2 02 30024 13 0000 150</t>
  </si>
  <si>
    <t xml:space="preserve"> 2 02 30024 00 0000 150</t>
  </si>
  <si>
    <t>ДОХОДЫ  БЮДЖЕТА МУНИЦИПАЛЬНОГО ОБРАЗОВАНИЯ  ПОСЕЛОК БАЛАКИРЕВО ЗА 2020 ГОД ПО КОДАМ КЛАССИФИКАЦИИ ДОХОДОВ БЮДЖЕТОВ</t>
  </si>
  <si>
    <t>от 20.05.2021 № 13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</si>
</sst>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>
      <alignment horizontal="left" wrapText="1" indent="2"/>
      <protection/>
    </xf>
    <xf numFmtId="0" fontId="28" fillId="0" borderId="1">
      <alignment horizontal="left" wrapText="1" indent="2"/>
      <protection/>
    </xf>
    <xf numFmtId="49" fontId="28" fillId="0" borderId="2">
      <alignment horizontal="center"/>
      <protection/>
    </xf>
    <xf numFmtId="49" fontId="28" fillId="0" borderId="2">
      <alignment horizontal="center"/>
      <protection/>
    </xf>
    <xf numFmtId="49" fontId="28" fillId="0" borderId="2">
      <alignment horizont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0" fontId="44" fillId="0" borderId="1" xfId="33" applyNumberFormat="1" applyFont="1" applyAlignment="1" applyProtection="1">
      <alignment wrapText="1"/>
      <protection/>
    </xf>
    <xf numFmtId="49" fontId="4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center" vertical="top" wrapText="1"/>
    </xf>
    <xf numFmtId="178" fontId="5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1" fillId="33" borderId="13" xfId="0" applyFont="1" applyFill="1" applyBorder="1" applyAlignment="1">
      <alignment horizontal="left" wrapText="1"/>
    </xf>
    <xf numFmtId="49" fontId="1" fillId="33" borderId="14" xfId="0" applyNumberFormat="1" applyFont="1" applyFill="1" applyBorder="1" applyAlignment="1">
      <alignment horizontal="center" vertical="justify"/>
    </xf>
    <xf numFmtId="178" fontId="4" fillId="0" borderId="12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horizontal="left" vertical="top" wrapText="1"/>
    </xf>
    <xf numFmtId="178" fontId="6" fillId="0" borderId="12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vertical="top" wrapText="1"/>
    </xf>
    <xf numFmtId="178" fontId="1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left" wrapText="1"/>
    </xf>
    <xf numFmtId="0" fontId="4" fillId="0" borderId="12" xfId="0" applyFont="1" applyBorder="1" applyAlignment="1">
      <alignment vertical="top" wrapText="1" shrinkToFi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vertical="justify"/>
    </xf>
    <xf numFmtId="0" fontId="6" fillId="0" borderId="12" xfId="0" applyFont="1" applyBorder="1" applyAlignment="1">
      <alignment wrapText="1"/>
    </xf>
    <xf numFmtId="0" fontId="1" fillId="33" borderId="12" xfId="0" applyFont="1" applyFill="1" applyBorder="1" applyAlignment="1">
      <alignment horizontal="left" wrapText="1"/>
    </xf>
    <xf numFmtId="49" fontId="1" fillId="33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right" vertical="top" wrapText="1"/>
    </xf>
    <xf numFmtId="2" fontId="1" fillId="0" borderId="12" xfId="0" applyNumberFormat="1" applyFont="1" applyBorder="1" applyAlignment="1">
      <alignment horizontal="right" vertical="top" wrapText="1"/>
    </xf>
    <xf numFmtId="49" fontId="1" fillId="33" borderId="12" xfId="0" applyNumberFormat="1" applyFont="1" applyFill="1" applyBorder="1" applyAlignment="1">
      <alignment horizontal="center" vertical="top" shrinkToFit="1"/>
    </xf>
    <xf numFmtId="2" fontId="1" fillId="33" borderId="12" xfId="0" applyNumberFormat="1" applyFont="1" applyFill="1" applyBorder="1" applyAlignment="1">
      <alignment horizontal="right" vertical="top" shrinkToFit="1"/>
    </xf>
    <xf numFmtId="0" fontId="1" fillId="0" borderId="12" xfId="0" applyFont="1" applyBorder="1" applyAlignment="1">
      <alignment horizontal="justify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45" fillId="0" borderId="1" xfId="33" applyNumberFormat="1" applyFont="1" applyAlignment="1" applyProtection="1">
      <alignment wrapText="1"/>
      <protection/>
    </xf>
    <xf numFmtId="49" fontId="1" fillId="0" borderId="12" xfId="0" applyNumberFormat="1" applyFont="1" applyBorder="1" applyAlignment="1">
      <alignment horizontal="center" vertical="justify"/>
    </xf>
    <xf numFmtId="0" fontId="4" fillId="0" borderId="12" xfId="0" applyNumberFormat="1" applyFont="1" applyBorder="1" applyAlignment="1">
      <alignment horizontal="center" wrapText="1"/>
    </xf>
    <xf numFmtId="178" fontId="1" fillId="0" borderId="12" xfId="0" applyNumberFormat="1" applyFont="1" applyBorder="1" applyAlignment="1">
      <alignment horizontal="right" wrapText="1"/>
    </xf>
    <xf numFmtId="0" fontId="45" fillId="0" borderId="15" xfId="33" applyNumberFormat="1" applyFont="1" applyBorder="1" applyAlignment="1" applyProtection="1">
      <alignment wrapText="1"/>
      <protection/>
    </xf>
    <xf numFmtId="0" fontId="4" fillId="0" borderId="12" xfId="0" applyNumberFormat="1" applyFont="1" applyFill="1" applyBorder="1" applyAlignment="1">
      <alignment horizontal="center" vertical="top" wrapText="1"/>
    </xf>
    <xf numFmtId="179" fontId="1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/>
    </xf>
    <xf numFmtId="49" fontId="45" fillId="0" borderId="2" xfId="36" applyFont="1" applyAlignment="1" applyProtection="1">
      <alignment horizontal="center" vertical="top"/>
      <protection/>
    </xf>
    <xf numFmtId="180" fontId="1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justify"/>
    </xf>
    <xf numFmtId="3" fontId="1" fillId="0" borderId="12" xfId="0" applyNumberFormat="1" applyFont="1" applyBorder="1" applyAlignment="1">
      <alignment horizontal="center" vertical="justify"/>
    </xf>
    <xf numFmtId="0" fontId="1" fillId="0" borderId="12" xfId="0" applyNumberFormat="1" applyFont="1" applyBorder="1" applyAlignment="1">
      <alignment horizontal="center" vertical="justify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45" fillId="0" borderId="2" xfId="35" applyNumberFormat="1" applyFont="1" applyProtection="1">
      <alignment horizontal="center"/>
      <protection/>
    </xf>
    <xf numFmtId="0" fontId="6" fillId="0" borderId="0" xfId="0" applyFont="1" applyAlignment="1">
      <alignment/>
    </xf>
    <xf numFmtId="0" fontId="45" fillId="0" borderId="1" xfId="33" applyNumberFormat="1" applyFont="1" applyAlignment="1" applyProtection="1">
      <alignment horizontal="left" wrapText="1"/>
      <protection/>
    </xf>
    <xf numFmtId="49" fontId="45" fillId="0" borderId="2" xfId="35" applyNumberFormat="1" applyFont="1" applyAlignment="1" applyProtection="1">
      <alignment horizontal="center" vertical="top"/>
      <protection/>
    </xf>
    <xf numFmtId="2" fontId="1" fillId="0" borderId="12" xfId="0" applyNumberFormat="1" applyFont="1" applyBorder="1" applyAlignment="1">
      <alignment vertical="justify"/>
    </xf>
    <xf numFmtId="2" fontId="1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4" xfId="34"/>
    <cellStyle name="xl43" xfId="35"/>
    <cellStyle name="xl44" xfId="36"/>
    <cellStyle name="xl5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9.00390625" defaultRowHeight="12.75"/>
  <cols>
    <col min="1" max="1" width="53.125" style="0" customWidth="1"/>
    <col min="2" max="2" width="11.75390625" style="0" customWidth="1"/>
    <col min="3" max="3" width="27.75390625" style="0" customWidth="1"/>
    <col min="4" max="4" width="17.375" style="1" customWidth="1"/>
  </cols>
  <sheetData>
    <row r="1" spans="3:4" ht="15.75">
      <c r="C1" s="58" t="s">
        <v>37</v>
      </c>
      <c r="D1" s="58"/>
    </row>
    <row r="2" spans="3:4" ht="33" customHeight="1">
      <c r="C2" s="59" t="s">
        <v>105</v>
      </c>
      <c r="D2" s="59"/>
    </row>
    <row r="3" spans="3:4" ht="15.75">
      <c r="C3" s="58" t="s">
        <v>185</v>
      </c>
      <c r="D3" s="58"/>
    </row>
    <row r="5" spans="1:4" ht="62.25" customHeight="1">
      <c r="A5" s="60" t="s">
        <v>184</v>
      </c>
      <c r="B5" s="60"/>
      <c r="C5" s="60"/>
      <c r="D5" s="60"/>
    </row>
    <row r="6" ht="15.75">
      <c r="D6" s="2" t="s">
        <v>3</v>
      </c>
    </row>
    <row r="7" spans="1:4" ht="15.75">
      <c r="A7" s="56" t="s">
        <v>34</v>
      </c>
      <c r="B7" s="56" t="s">
        <v>35</v>
      </c>
      <c r="C7" s="56"/>
      <c r="D7" s="57" t="s">
        <v>39</v>
      </c>
    </row>
    <row r="8" spans="1:4" ht="63">
      <c r="A8" s="56"/>
      <c r="B8" s="4" t="s">
        <v>28</v>
      </c>
      <c r="C8" s="4" t="s">
        <v>36</v>
      </c>
      <c r="D8" s="57"/>
    </row>
    <row r="9" spans="1:4" ht="15.75">
      <c r="A9" s="4" t="s">
        <v>0</v>
      </c>
      <c r="B9" s="4" t="s">
        <v>1</v>
      </c>
      <c r="C9" s="4" t="s">
        <v>38</v>
      </c>
      <c r="D9" s="5">
        <v>4</v>
      </c>
    </row>
    <row r="10" spans="1:4" ht="15.75">
      <c r="A10" s="6" t="s">
        <v>4</v>
      </c>
      <c r="B10" s="7"/>
      <c r="C10" s="8"/>
      <c r="D10" s="9">
        <f>D12+D13</f>
        <v>59714.435489999996</v>
      </c>
    </row>
    <row r="11" spans="1:4" ht="15.75">
      <c r="A11" s="10" t="s">
        <v>41</v>
      </c>
      <c r="B11" s="11"/>
      <c r="C11" s="8"/>
      <c r="D11" s="9"/>
    </row>
    <row r="12" spans="1:4" ht="15.75">
      <c r="A12" s="6" t="s">
        <v>25</v>
      </c>
      <c r="B12" s="12"/>
      <c r="C12" s="12" t="s">
        <v>24</v>
      </c>
      <c r="D12" s="9">
        <f>D21+D45+D14+D41+D51+D63+D54+D37+D70</f>
        <v>32953.62517</v>
      </c>
    </row>
    <row r="13" spans="1:4" ht="24" customHeight="1">
      <c r="A13" s="6" t="s">
        <v>26</v>
      </c>
      <c r="B13" s="12"/>
      <c r="C13" s="12" t="s">
        <v>27</v>
      </c>
      <c r="D13" s="9">
        <f>D73</f>
        <v>26760.810319999997</v>
      </c>
    </row>
    <row r="14" spans="1:4" ht="32.25" customHeight="1">
      <c r="A14" s="6" t="s">
        <v>63</v>
      </c>
      <c r="B14" s="12">
        <v>100</v>
      </c>
      <c r="C14" s="12"/>
      <c r="D14" s="9">
        <f>D15</f>
        <v>1263.03781</v>
      </c>
    </row>
    <row r="15" spans="1:4" ht="51.75" customHeight="1">
      <c r="A15" s="13" t="s">
        <v>64</v>
      </c>
      <c r="B15" s="12">
        <v>100</v>
      </c>
      <c r="C15" s="14" t="s">
        <v>75</v>
      </c>
      <c r="D15" s="9">
        <f>D16</f>
        <v>1263.03781</v>
      </c>
    </row>
    <row r="16" spans="1:4" ht="51" customHeight="1">
      <c r="A16" s="13" t="s">
        <v>65</v>
      </c>
      <c r="B16" s="8">
        <v>100</v>
      </c>
      <c r="C16" s="14" t="s">
        <v>74</v>
      </c>
      <c r="D16" s="15">
        <f>D17+D18+D19+D20</f>
        <v>1263.03781</v>
      </c>
    </row>
    <row r="17" spans="1:4" ht="98.25" customHeight="1">
      <c r="A17" s="13" t="s">
        <v>66</v>
      </c>
      <c r="B17" s="8">
        <v>100</v>
      </c>
      <c r="C17" s="14" t="s">
        <v>73</v>
      </c>
      <c r="D17" s="15">
        <v>582.5607</v>
      </c>
    </row>
    <row r="18" spans="1:4" ht="108.75" customHeight="1">
      <c r="A18" s="13" t="s">
        <v>67</v>
      </c>
      <c r="B18" s="8">
        <v>100</v>
      </c>
      <c r="C18" s="14" t="s">
        <v>72</v>
      </c>
      <c r="D18" s="15">
        <v>4.1669</v>
      </c>
    </row>
    <row r="19" spans="1:4" ht="92.25" customHeight="1">
      <c r="A19" s="13" t="s">
        <v>68</v>
      </c>
      <c r="B19" s="8">
        <v>100</v>
      </c>
      <c r="C19" s="14" t="s">
        <v>71</v>
      </c>
      <c r="D19" s="15">
        <v>783.70785</v>
      </c>
    </row>
    <row r="20" spans="1:4" ht="93" customHeight="1">
      <c r="A20" s="13" t="s">
        <v>69</v>
      </c>
      <c r="B20" s="8">
        <v>100</v>
      </c>
      <c r="C20" s="14" t="s">
        <v>70</v>
      </c>
      <c r="D20" s="15">
        <v>-107.39764</v>
      </c>
    </row>
    <row r="21" spans="1:4" ht="31.5">
      <c r="A21" s="16" t="s">
        <v>2</v>
      </c>
      <c r="B21" s="12">
        <v>182</v>
      </c>
      <c r="C21" s="12"/>
      <c r="D21" s="17">
        <f>D22+D27</f>
        <v>27322.4462</v>
      </c>
    </row>
    <row r="22" spans="1:4" ht="15.75">
      <c r="A22" s="18" t="s">
        <v>30</v>
      </c>
      <c r="B22" s="8">
        <v>182</v>
      </c>
      <c r="C22" s="8" t="s">
        <v>29</v>
      </c>
      <c r="D22" s="19">
        <f>D23</f>
        <v>10052.64948</v>
      </c>
    </row>
    <row r="23" spans="1:4" ht="15.75">
      <c r="A23" s="18" t="s">
        <v>32</v>
      </c>
      <c r="B23" s="8">
        <v>182</v>
      </c>
      <c r="C23" s="8" t="s">
        <v>31</v>
      </c>
      <c r="D23" s="19">
        <f>D24+D25+D26</f>
        <v>10052.64948</v>
      </c>
    </row>
    <row r="24" spans="1:4" ht="101.25" customHeight="1">
      <c r="A24" s="20" t="s">
        <v>47</v>
      </c>
      <c r="B24" s="8">
        <v>182</v>
      </c>
      <c r="C24" s="8" t="s">
        <v>33</v>
      </c>
      <c r="D24" s="19">
        <v>9974.33972</v>
      </c>
    </row>
    <row r="25" spans="1:4" ht="141.75">
      <c r="A25" s="18" t="s">
        <v>89</v>
      </c>
      <c r="B25" s="8">
        <v>182</v>
      </c>
      <c r="C25" s="8" t="s">
        <v>48</v>
      </c>
      <c r="D25" s="19">
        <v>43.78129</v>
      </c>
    </row>
    <row r="26" spans="1:4" ht="68.25" customHeight="1">
      <c r="A26" s="20" t="s">
        <v>49</v>
      </c>
      <c r="B26" s="8">
        <v>182</v>
      </c>
      <c r="C26" s="8" t="s">
        <v>40</v>
      </c>
      <c r="D26" s="19">
        <v>34.52847</v>
      </c>
    </row>
    <row r="27" spans="1:4" ht="15.75">
      <c r="A27" s="21" t="s">
        <v>43</v>
      </c>
      <c r="B27" s="8">
        <v>182</v>
      </c>
      <c r="C27" s="8" t="s">
        <v>42</v>
      </c>
      <c r="D27" s="19">
        <f>D28+D32+D30</f>
        <v>17269.79672</v>
      </c>
    </row>
    <row r="28" spans="1:4" ht="15.75">
      <c r="A28" s="22" t="s">
        <v>6</v>
      </c>
      <c r="B28" s="8">
        <v>182</v>
      </c>
      <c r="C28" s="41" t="s">
        <v>5</v>
      </c>
      <c r="D28" s="19">
        <f>SUM(D29:D29)</f>
        <v>1060.06422</v>
      </c>
    </row>
    <row r="29" spans="1:4" ht="49.5" customHeight="1">
      <c r="A29" s="23" t="s">
        <v>101</v>
      </c>
      <c r="B29" s="8">
        <v>182</v>
      </c>
      <c r="C29" s="44" t="s">
        <v>100</v>
      </c>
      <c r="D29" s="19">
        <v>1060.06422</v>
      </c>
    </row>
    <row r="30" spans="1:4" ht="19.5" customHeight="1">
      <c r="A30" s="34" t="s">
        <v>145</v>
      </c>
      <c r="B30" s="8">
        <v>182</v>
      </c>
      <c r="C30" s="50" t="s">
        <v>152</v>
      </c>
      <c r="D30" s="19">
        <f>D31</f>
        <v>3846.54263</v>
      </c>
    </row>
    <row r="31" spans="1:4" ht="21.75" customHeight="1">
      <c r="A31" s="34" t="s">
        <v>146</v>
      </c>
      <c r="B31" s="8">
        <v>182</v>
      </c>
      <c r="C31" s="50" t="s">
        <v>153</v>
      </c>
      <c r="D31" s="19">
        <v>3846.54263</v>
      </c>
    </row>
    <row r="32" spans="1:4" ht="15.75">
      <c r="A32" s="22" t="s">
        <v>8</v>
      </c>
      <c r="B32" s="8">
        <v>182</v>
      </c>
      <c r="C32" s="41" t="s">
        <v>7</v>
      </c>
      <c r="D32" s="19">
        <f>D33+D35</f>
        <v>12363.18987</v>
      </c>
    </row>
    <row r="33" spans="1:4" ht="24" customHeight="1">
      <c r="A33" s="23" t="s">
        <v>78</v>
      </c>
      <c r="B33" s="8">
        <v>182</v>
      </c>
      <c r="C33" s="44" t="s">
        <v>79</v>
      </c>
      <c r="D33" s="19">
        <f>D34</f>
        <v>10492.73406</v>
      </c>
    </row>
    <row r="34" spans="1:4" ht="51" customHeight="1">
      <c r="A34" s="23" t="s">
        <v>77</v>
      </c>
      <c r="B34" s="8">
        <v>182</v>
      </c>
      <c r="C34" s="44" t="s">
        <v>87</v>
      </c>
      <c r="D34" s="19">
        <v>10492.73406</v>
      </c>
    </row>
    <row r="35" spans="1:4" ht="23.25" customHeight="1">
      <c r="A35" s="23" t="s">
        <v>80</v>
      </c>
      <c r="B35" s="8">
        <v>182</v>
      </c>
      <c r="C35" s="44" t="s">
        <v>81</v>
      </c>
      <c r="D35" s="19">
        <f>D36</f>
        <v>1870.45581</v>
      </c>
    </row>
    <row r="36" spans="1:4" ht="46.5" customHeight="1">
      <c r="A36" s="23" t="s">
        <v>102</v>
      </c>
      <c r="B36" s="8">
        <v>182</v>
      </c>
      <c r="C36" s="44" t="s">
        <v>88</v>
      </c>
      <c r="D36" s="19">
        <v>1870.45581</v>
      </c>
    </row>
    <row r="37" spans="1:4" ht="20.25" customHeight="1">
      <c r="A37" s="51" t="s">
        <v>147</v>
      </c>
      <c r="B37" s="12">
        <v>588</v>
      </c>
      <c r="C37" s="44"/>
      <c r="D37" s="28">
        <f>D38</f>
        <v>4.8</v>
      </c>
    </row>
    <row r="38" spans="1:4" ht="23.25" customHeight="1">
      <c r="A38" s="26" t="s">
        <v>60</v>
      </c>
      <c r="B38" s="8">
        <v>588</v>
      </c>
      <c r="C38" s="27" t="s">
        <v>61</v>
      </c>
      <c r="D38" s="29">
        <f>D39</f>
        <v>4.8</v>
      </c>
    </row>
    <row r="39" spans="1:4" ht="46.5" customHeight="1">
      <c r="A39" s="23" t="s">
        <v>148</v>
      </c>
      <c r="B39" s="8">
        <v>588</v>
      </c>
      <c r="C39" s="42" t="s">
        <v>150</v>
      </c>
      <c r="D39" s="29">
        <f>D40</f>
        <v>4.8</v>
      </c>
    </row>
    <row r="40" spans="1:4" ht="66" customHeight="1">
      <c r="A40" s="23" t="s">
        <v>149</v>
      </c>
      <c r="B40" s="8">
        <v>588</v>
      </c>
      <c r="C40" s="42" t="s">
        <v>151</v>
      </c>
      <c r="D40" s="29">
        <v>4.8</v>
      </c>
    </row>
    <row r="41" spans="1:4" ht="56.25" customHeight="1">
      <c r="A41" s="25" t="s">
        <v>103</v>
      </c>
      <c r="B41" s="12">
        <v>599</v>
      </c>
      <c r="C41" s="44"/>
      <c r="D41" s="28">
        <f>D43</f>
        <v>0.5</v>
      </c>
    </row>
    <row r="42" spans="1:4" ht="21" customHeight="1">
      <c r="A42" s="23" t="s">
        <v>60</v>
      </c>
      <c r="B42" s="8">
        <v>599</v>
      </c>
      <c r="C42" s="27" t="s">
        <v>61</v>
      </c>
      <c r="D42" s="29">
        <f>D43</f>
        <v>0.5</v>
      </c>
    </row>
    <row r="43" spans="1:4" ht="55.5" customHeight="1">
      <c r="A43" s="23" t="s">
        <v>148</v>
      </c>
      <c r="B43" s="8">
        <v>599</v>
      </c>
      <c r="C43" s="42" t="s">
        <v>150</v>
      </c>
      <c r="D43" s="29">
        <f>D44</f>
        <v>0.5</v>
      </c>
    </row>
    <row r="44" spans="1:4" ht="61.5" customHeight="1">
      <c r="A44" s="23" t="s">
        <v>149</v>
      </c>
      <c r="B44" s="8">
        <v>599</v>
      </c>
      <c r="C44" s="42" t="s">
        <v>151</v>
      </c>
      <c r="D44" s="29">
        <v>0.5</v>
      </c>
    </row>
    <row r="45" spans="1:4" ht="32.25" customHeight="1">
      <c r="A45" s="25" t="s">
        <v>59</v>
      </c>
      <c r="B45" s="12">
        <v>603</v>
      </c>
      <c r="C45" s="44"/>
      <c r="D45" s="29">
        <f>D46</f>
        <v>0.8</v>
      </c>
    </row>
    <row r="46" spans="1:4" ht="25.5" customHeight="1">
      <c r="A46" s="26" t="s">
        <v>60</v>
      </c>
      <c r="B46" s="8">
        <v>603</v>
      </c>
      <c r="C46" s="27" t="s">
        <v>61</v>
      </c>
      <c r="D46" s="29">
        <f>D48</f>
        <v>0.8</v>
      </c>
    </row>
    <row r="47" spans="1:4" ht="30.75" customHeight="1">
      <c r="A47" s="34" t="s">
        <v>154</v>
      </c>
      <c r="B47" s="8">
        <v>603</v>
      </c>
      <c r="C47" s="53" t="s">
        <v>157</v>
      </c>
      <c r="D47" s="29">
        <v>0.8</v>
      </c>
    </row>
    <row r="48" spans="1:4" ht="96" customHeight="1">
      <c r="A48" s="52" t="s">
        <v>155</v>
      </c>
      <c r="B48" s="30" t="s">
        <v>62</v>
      </c>
      <c r="C48" s="53" t="s">
        <v>158</v>
      </c>
      <c r="D48" s="31">
        <f>D49</f>
        <v>0.8</v>
      </c>
    </row>
    <row r="49" spans="1:4" ht="78.75" customHeight="1">
      <c r="A49" s="34" t="s">
        <v>156</v>
      </c>
      <c r="B49" s="30" t="s">
        <v>62</v>
      </c>
      <c r="C49" s="53" t="s">
        <v>159</v>
      </c>
      <c r="D49" s="31">
        <v>0.8</v>
      </c>
    </row>
    <row r="50" spans="1:4" ht="33" customHeight="1">
      <c r="A50" s="25" t="s">
        <v>11</v>
      </c>
      <c r="B50" s="12">
        <v>703</v>
      </c>
      <c r="C50" s="44"/>
      <c r="D50" s="17">
        <f>D51+D54+D63+D70</f>
        <v>4362.04116</v>
      </c>
    </row>
    <row r="51" spans="1:4" ht="15.75">
      <c r="A51" s="21" t="s">
        <v>45</v>
      </c>
      <c r="B51" s="8">
        <v>703</v>
      </c>
      <c r="C51" s="8" t="s">
        <v>44</v>
      </c>
      <c r="D51" s="29">
        <f>SUM(D53)</f>
        <v>6.56</v>
      </c>
    </row>
    <row r="52" spans="1:4" ht="63">
      <c r="A52" s="21" t="s">
        <v>104</v>
      </c>
      <c r="B52" s="8">
        <v>703</v>
      </c>
      <c r="C52" s="8" t="s">
        <v>90</v>
      </c>
      <c r="D52" s="29">
        <f>D53</f>
        <v>6.56</v>
      </c>
    </row>
    <row r="53" spans="1:4" ht="102.75" customHeight="1">
      <c r="A53" s="23" t="s">
        <v>9</v>
      </c>
      <c r="B53" s="8">
        <v>703</v>
      </c>
      <c r="C53" s="44" t="s">
        <v>10</v>
      </c>
      <c r="D53" s="29">
        <v>6.56</v>
      </c>
    </row>
    <row r="54" spans="1:4" ht="60" customHeight="1">
      <c r="A54" s="32" t="s">
        <v>12</v>
      </c>
      <c r="B54" s="8">
        <v>703</v>
      </c>
      <c r="C54" s="44" t="s">
        <v>76</v>
      </c>
      <c r="D54" s="19">
        <f>D60+D58+D55</f>
        <v>4031.9700599999996</v>
      </c>
    </row>
    <row r="55" spans="1:4" ht="110.25">
      <c r="A55" s="20" t="s">
        <v>52</v>
      </c>
      <c r="B55" s="33">
        <v>703</v>
      </c>
      <c r="C55" s="33" t="s">
        <v>85</v>
      </c>
      <c r="D55" s="19">
        <f>D57</f>
        <v>2932.86615</v>
      </c>
    </row>
    <row r="56" spans="1:4" ht="86.25" customHeight="1">
      <c r="A56" s="20" t="s">
        <v>91</v>
      </c>
      <c r="B56" s="33">
        <v>703</v>
      </c>
      <c r="C56" s="33" t="s">
        <v>58</v>
      </c>
      <c r="D56" s="19">
        <f>D57</f>
        <v>2932.86615</v>
      </c>
    </row>
    <row r="57" spans="1:4" ht="102" customHeight="1">
      <c r="A57" s="23" t="s">
        <v>86</v>
      </c>
      <c r="B57" s="33">
        <v>703</v>
      </c>
      <c r="C57" s="33" t="s">
        <v>84</v>
      </c>
      <c r="D57" s="19">
        <v>2932.86615</v>
      </c>
    </row>
    <row r="58" spans="1:4" ht="78" customHeight="1">
      <c r="A58" s="20" t="s">
        <v>50</v>
      </c>
      <c r="B58" s="8">
        <v>703</v>
      </c>
      <c r="C58" s="44" t="s">
        <v>51</v>
      </c>
      <c r="D58" s="19">
        <f>D59</f>
        <v>560.50199</v>
      </c>
    </row>
    <row r="59" spans="1:4" ht="50.25" customHeight="1">
      <c r="A59" s="20" t="s">
        <v>92</v>
      </c>
      <c r="B59" s="8">
        <v>703</v>
      </c>
      <c r="C59" s="44" t="s">
        <v>93</v>
      </c>
      <c r="D59" s="19">
        <v>560.50199</v>
      </c>
    </row>
    <row r="60" spans="1:4" ht="110.25">
      <c r="A60" s="32" t="s">
        <v>13</v>
      </c>
      <c r="B60" s="8">
        <v>703</v>
      </c>
      <c r="C60" s="44" t="s">
        <v>14</v>
      </c>
      <c r="D60" s="19">
        <f>D61</f>
        <v>538.60192</v>
      </c>
    </row>
    <row r="61" spans="1:4" ht="99.75" customHeight="1">
      <c r="A61" s="32" t="s">
        <v>15</v>
      </c>
      <c r="B61" s="8">
        <v>703</v>
      </c>
      <c r="C61" s="44" t="s">
        <v>16</v>
      </c>
      <c r="D61" s="19">
        <f>SUM(D62)</f>
        <v>538.60192</v>
      </c>
    </row>
    <row r="62" spans="1:4" ht="93.75" customHeight="1">
      <c r="A62" s="23" t="s">
        <v>94</v>
      </c>
      <c r="B62" s="8">
        <v>703</v>
      </c>
      <c r="C62" s="44" t="s">
        <v>82</v>
      </c>
      <c r="D62" s="19">
        <v>538.60192</v>
      </c>
    </row>
    <row r="63" spans="1:4" ht="37.5" customHeight="1">
      <c r="A63" s="20" t="s">
        <v>54</v>
      </c>
      <c r="B63" s="33">
        <v>703</v>
      </c>
      <c r="C63" s="33" t="s">
        <v>57</v>
      </c>
      <c r="D63" s="19">
        <f>D67+D64</f>
        <v>323.13009</v>
      </c>
    </row>
    <row r="64" spans="1:4" ht="103.5" customHeight="1">
      <c r="A64" s="34" t="s">
        <v>160</v>
      </c>
      <c r="B64" s="33">
        <v>703</v>
      </c>
      <c r="C64" s="53" t="s">
        <v>163</v>
      </c>
      <c r="D64" s="43">
        <f>D65</f>
        <v>141.285</v>
      </c>
    </row>
    <row r="65" spans="1:4" ht="113.25" customHeight="1">
      <c r="A65" s="34" t="s">
        <v>161</v>
      </c>
      <c r="B65" s="33">
        <v>703</v>
      </c>
      <c r="C65" s="53" t="s">
        <v>164</v>
      </c>
      <c r="D65" s="43">
        <f>D66</f>
        <v>141.285</v>
      </c>
    </row>
    <row r="66" spans="1:4" ht="109.5" customHeight="1">
      <c r="A66" s="34" t="s">
        <v>162</v>
      </c>
      <c r="B66" s="33">
        <v>703</v>
      </c>
      <c r="C66" s="53" t="s">
        <v>165</v>
      </c>
      <c r="D66" s="43">
        <v>141.285</v>
      </c>
    </row>
    <row r="67" spans="1:4" ht="48" customHeight="1">
      <c r="A67" s="20" t="s">
        <v>95</v>
      </c>
      <c r="B67" s="33">
        <v>703</v>
      </c>
      <c r="C67" s="33" t="s">
        <v>56</v>
      </c>
      <c r="D67" s="19">
        <f>D68</f>
        <v>181.84509</v>
      </c>
    </row>
    <row r="68" spans="1:4" ht="47.25" customHeight="1">
      <c r="A68" s="20" t="s">
        <v>53</v>
      </c>
      <c r="B68" s="33">
        <v>703</v>
      </c>
      <c r="C68" s="33" t="s">
        <v>55</v>
      </c>
      <c r="D68" s="19">
        <f>D69</f>
        <v>181.84509</v>
      </c>
    </row>
    <row r="69" spans="1:4" ht="63" customHeight="1">
      <c r="A69" s="23" t="s">
        <v>96</v>
      </c>
      <c r="B69" s="33">
        <v>703</v>
      </c>
      <c r="C69" s="33" t="s">
        <v>83</v>
      </c>
      <c r="D69" s="19">
        <v>181.84509</v>
      </c>
    </row>
    <row r="70" spans="1:4" ht="24.75" customHeight="1">
      <c r="A70" s="52" t="s">
        <v>166</v>
      </c>
      <c r="B70" s="8">
        <v>703</v>
      </c>
      <c r="C70" s="53" t="s">
        <v>169</v>
      </c>
      <c r="D70" s="19">
        <f>D71</f>
        <v>0.38101</v>
      </c>
    </row>
    <row r="71" spans="1:4" ht="20.25" customHeight="1">
      <c r="A71" s="52" t="s">
        <v>167</v>
      </c>
      <c r="B71" s="8">
        <v>703</v>
      </c>
      <c r="C71" s="53" t="s">
        <v>170</v>
      </c>
      <c r="D71" s="19">
        <f>D72</f>
        <v>0.38101</v>
      </c>
    </row>
    <row r="72" spans="1:4" ht="32.25" customHeight="1">
      <c r="A72" s="52" t="s">
        <v>168</v>
      </c>
      <c r="B72" s="8">
        <v>703</v>
      </c>
      <c r="C72" s="53" t="s">
        <v>171</v>
      </c>
      <c r="D72" s="19">
        <v>0.38101</v>
      </c>
    </row>
    <row r="73" spans="1:4" ht="15.75">
      <c r="A73" s="22" t="s">
        <v>26</v>
      </c>
      <c r="B73" s="8">
        <v>703</v>
      </c>
      <c r="C73" s="41" t="s">
        <v>27</v>
      </c>
      <c r="D73" s="19">
        <f>D74+D97+D100+D102</f>
        <v>26760.810319999997</v>
      </c>
    </row>
    <row r="74" spans="1:4" ht="54" customHeight="1">
      <c r="A74" s="23" t="s">
        <v>17</v>
      </c>
      <c r="B74" s="8">
        <v>703</v>
      </c>
      <c r="C74" s="44" t="s">
        <v>18</v>
      </c>
      <c r="D74" s="19">
        <f>D75+D78+D81+D85+D83+D87+D89+D94</f>
        <v>26704.62275</v>
      </c>
    </row>
    <row r="75" spans="1:4" ht="44.25" customHeight="1">
      <c r="A75" s="23" t="s">
        <v>19</v>
      </c>
      <c r="B75" s="8">
        <v>703</v>
      </c>
      <c r="C75" s="44" t="s">
        <v>114</v>
      </c>
      <c r="D75" s="29">
        <f>D76</f>
        <v>709</v>
      </c>
    </row>
    <row r="76" spans="1:4" ht="42.75" customHeight="1">
      <c r="A76" s="34" t="s">
        <v>174</v>
      </c>
      <c r="B76" s="8">
        <v>703</v>
      </c>
      <c r="C76" s="44" t="s">
        <v>173</v>
      </c>
      <c r="D76" s="29">
        <f>D77</f>
        <v>709</v>
      </c>
    </row>
    <row r="77" spans="1:4" ht="48.75" customHeight="1">
      <c r="A77" s="34" t="s">
        <v>175</v>
      </c>
      <c r="B77" s="8">
        <v>703</v>
      </c>
      <c r="C77" s="44" t="s">
        <v>172</v>
      </c>
      <c r="D77" s="29">
        <v>709</v>
      </c>
    </row>
    <row r="78" spans="1:4" ht="64.5" customHeight="1">
      <c r="A78" s="34" t="s">
        <v>176</v>
      </c>
      <c r="B78" s="8">
        <v>703</v>
      </c>
      <c r="C78" s="53" t="s">
        <v>179</v>
      </c>
      <c r="D78" s="29">
        <f>D79</f>
        <v>9343.3</v>
      </c>
    </row>
    <row r="79" spans="1:4" ht="48.75" customHeight="1">
      <c r="A79" s="34" t="s">
        <v>177</v>
      </c>
      <c r="B79" s="8">
        <v>703</v>
      </c>
      <c r="C79" s="53" t="s">
        <v>178</v>
      </c>
      <c r="D79" s="29">
        <v>9343.3</v>
      </c>
    </row>
    <row r="80" spans="1:4" ht="57.75" customHeight="1">
      <c r="A80" s="23" t="s">
        <v>20</v>
      </c>
      <c r="B80" s="8">
        <v>703</v>
      </c>
      <c r="C80" s="44" t="s">
        <v>115</v>
      </c>
      <c r="D80" s="19">
        <f>D81+D83+D85+D87</f>
        <v>12256.29082</v>
      </c>
    </row>
    <row r="81" spans="1:4" ht="57.75" customHeight="1">
      <c r="A81" s="23" t="s">
        <v>118</v>
      </c>
      <c r="B81" s="8">
        <v>703</v>
      </c>
      <c r="C81" s="45" t="s">
        <v>120</v>
      </c>
      <c r="D81" s="43">
        <f>D82</f>
        <v>3661.5</v>
      </c>
    </row>
    <row r="82" spans="1:4" ht="46.5" customHeight="1">
      <c r="A82" s="23" t="s">
        <v>119</v>
      </c>
      <c r="B82" s="8">
        <v>703</v>
      </c>
      <c r="C82" s="45" t="s">
        <v>121</v>
      </c>
      <c r="D82" s="43">
        <v>3661.5</v>
      </c>
    </row>
    <row r="83" spans="1:4" ht="77.25" customHeight="1">
      <c r="A83" s="23" t="s">
        <v>122</v>
      </c>
      <c r="B83" s="8">
        <v>703</v>
      </c>
      <c r="C83" s="46" t="s">
        <v>135</v>
      </c>
      <c r="D83" s="19">
        <f>D84</f>
        <v>1983.7424</v>
      </c>
    </row>
    <row r="84" spans="1:4" ht="77.25" customHeight="1">
      <c r="A84" s="23" t="s">
        <v>123</v>
      </c>
      <c r="B84" s="8">
        <v>703</v>
      </c>
      <c r="C84" s="46" t="s">
        <v>136</v>
      </c>
      <c r="D84" s="19">
        <v>1983.7424</v>
      </c>
    </row>
    <row r="85" spans="1:4" ht="66" customHeight="1">
      <c r="A85" s="23" t="s">
        <v>106</v>
      </c>
      <c r="B85" s="36">
        <v>703</v>
      </c>
      <c r="C85" s="47" t="s">
        <v>116</v>
      </c>
      <c r="D85" s="37">
        <f>D86</f>
        <v>3535.12045</v>
      </c>
    </row>
    <row r="86" spans="1:4" ht="71.25" customHeight="1">
      <c r="A86" s="23" t="s">
        <v>107</v>
      </c>
      <c r="B86" s="36">
        <v>703</v>
      </c>
      <c r="C86" s="41" t="s">
        <v>117</v>
      </c>
      <c r="D86" s="37">
        <v>3535.12045</v>
      </c>
    </row>
    <row r="87" spans="1:4" ht="16.5" customHeight="1">
      <c r="A87" s="22" t="s">
        <v>21</v>
      </c>
      <c r="B87" s="8">
        <v>703</v>
      </c>
      <c r="C87" s="44" t="s">
        <v>124</v>
      </c>
      <c r="D87" s="40">
        <f>D88</f>
        <v>3075.92797</v>
      </c>
    </row>
    <row r="88" spans="1:4" ht="15.75">
      <c r="A88" s="23" t="s">
        <v>97</v>
      </c>
      <c r="B88" s="8">
        <v>703</v>
      </c>
      <c r="C88" s="48" t="s">
        <v>125</v>
      </c>
      <c r="D88" s="40">
        <v>3075.92797</v>
      </c>
    </row>
    <row r="89" spans="1:4" ht="45" customHeight="1">
      <c r="A89" s="23" t="s">
        <v>22</v>
      </c>
      <c r="B89" s="8">
        <v>703</v>
      </c>
      <c r="C89" s="44" t="s">
        <v>126</v>
      </c>
      <c r="D89" s="29">
        <f>D92+D90</f>
        <v>670.7</v>
      </c>
    </row>
    <row r="90" spans="1:4" ht="45" customHeight="1">
      <c r="A90" s="52" t="s">
        <v>180</v>
      </c>
      <c r="B90" s="8">
        <v>703</v>
      </c>
      <c r="C90" s="53" t="s">
        <v>183</v>
      </c>
      <c r="D90" s="29">
        <f>D91</f>
        <v>212.1</v>
      </c>
    </row>
    <row r="91" spans="1:4" ht="45" customHeight="1">
      <c r="A91" s="52" t="s">
        <v>181</v>
      </c>
      <c r="B91" s="8">
        <v>703</v>
      </c>
      <c r="C91" s="53" t="s">
        <v>182</v>
      </c>
      <c r="D91" s="29">
        <v>212.1</v>
      </c>
    </row>
    <row r="92" spans="1:4" ht="57" customHeight="1">
      <c r="A92" s="23" t="s">
        <v>23</v>
      </c>
      <c r="B92" s="8">
        <v>703</v>
      </c>
      <c r="C92" s="44" t="s">
        <v>127</v>
      </c>
      <c r="D92" s="29">
        <f>SUM(D93)</f>
        <v>458.6</v>
      </c>
    </row>
    <row r="93" spans="1:4" ht="63">
      <c r="A93" s="23" t="s">
        <v>98</v>
      </c>
      <c r="B93" s="8">
        <v>703</v>
      </c>
      <c r="C93" s="44" t="s">
        <v>128</v>
      </c>
      <c r="D93" s="29">
        <v>458.6</v>
      </c>
    </row>
    <row r="94" spans="1:4" ht="15.75">
      <c r="A94" s="34" t="s">
        <v>111</v>
      </c>
      <c r="B94" s="8">
        <v>703</v>
      </c>
      <c r="C94" s="35" t="s">
        <v>129</v>
      </c>
      <c r="D94" s="19">
        <f>D95</f>
        <v>3725.33193</v>
      </c>
    </row>
    <row r="95" spans="1:4" ht="31.5">
      <c r="A95" s="34" t="s">
        <v>112</v>
      </c>
      <c r="B95" s="8">
        <v>703</v>
      </c>
      <c r="C95" s="35" t="s">
        <v>130</v>
      </c>
      <c r="D95" s="19">
        <f>D96</f>
        <v>3725.33193</v>
      </c>
    </row>
    <row r="96" spans="1:4" ht="31.5">
      <c r="A96" s="34" t="s">
        <v>113</v>
      </c>
      <c r="B96" s="8">
        <v>703</v>
      </c>
      <c r="C96" s="35" t="s">
        <v>131</v>
      </c>
      <c r="D96" s="19">
        <v>3725.33193</v>
      </c>
    </row>
    <row r="97" spans="1:4" ht="40.5" customHeight="1">
      <c r="A97" s="38" t="s">
        <v>108</v>
      </c>
      <c r="B97" s="8">
        <v>703</v>
      </c>
      <c r="C97" s="48" t="s">
        <v>144</v>
      </c>
      <c r="D97" s="19">
        <f>D98</f>
        <v>37.58757</v>
      </c>
    </row>
    <row r="98" spans="1:4" ht="47.25">
      <c r="A98" s="34" t="s">
        <v>109</v>
      </c>
      <c r="B98" s="8">
        <v>703</v>
      </c>
      <c r="C98" s="48" t="s">
        <v>132</v>
      </c>
      <c r="D98" s="19">
        <f>D99</f>
        <v>37.58757</v>
      </c>
    </row>
    <row r="99" spans="1:4" ht="47.25">
      <c r="A99" s="34" t="s">
        <v>110</v>
      </c>
      <c r="B99" s="8">
        <v>703</v>
      </c>
      <c r="C99" s="49" t="s">
        <v>133</v>
      </c>
      <c r="D99" s="19">
        <v>37.58757</v>
      </c>
    </row>
    <row r="100" spans="1:4" ht="15.75">
      <c r="A100" s="23" t="s">
        <v>46</v>
      </c>
      <c r="B100" s="39">
        <v>703</v>
      </c>
      <c r="C100" s="44" t="s">
        <v>142</v>
      </c>
      <c r="D100" s="54">
        <f>D101</f>
        <v>35.6</v>
      </c>
    </row>
    <row r="101" spans="1:4" ht="31.5">
      <c r="A101" s="24" t="s">
        <v>99</v>
      </c>
      <c r="B101" s="39">
        <v>703</v>
      </c>
      <c r="C101" s="44" t="s">
        <v>134</v>
      </c>
      <c r="D101" s="54">
        <v>35.6</v>
      </c>
    </row>
    <row r="102" spans="1:4" ht="38.25">
      <c r="A102" s="3" t="s">
        <v>137</v>
      </c>
      <c r="B102" s="39">
        <v>703</v>
      </c>
      <c r="C102" s="44" t="s">
        <v>140</v>
      </c>
      <c r="D102" s="54">
        <f>D103</f>
        <v>-17</v>
      </c>
    </row>
    <row r="103" spans="1:4" ht="38.25">
      <c r="A103" s="3" t="s">
        <v>138</v>
      </c>
      <c r="B103" s="39">
        <v>703</v>
      </c>
      <c r="C103" s="44" t="s">
        <v>141</v>
      </c>
      <c r="D103" s="54">
        <f>D104</f>
        <v>-17</v>
      </c>
    </row>
    <row r="104" spans="1:4" ht="39">
      <c r="A104" s="3" t="s">
        <v>139</v>
      </c>
      <c r="B104" s="41">
        <v>703</v>
      </c>
      <c r="C104" s="41" t="s">
        <v>143</v>
      </c>
      <c r="D104" s="55">
        <v>-17</v>
      </c>
    </row>
  </sheetData>
  <sheetProtection/>
  <mergeCells count="7">
    <mergeCell ref="A7:A8"/>
    <mergeCell ref="B7:C7"/>
    <mergeCell ref="D7:D8"/>
    <mergeCell ref="C1:D1"/>
    <mergeCell ref="C2:D2"/>
    <mergeCell ref="C3:D3"/>
    <mergeCell ref="A5:D5"/>
  </mergeCells>
  <printOptions/>
  <pageMargins left="0.984251968503937" right="0.3937007874015748" top="0.7874015748031497" bottom="0.7874015748031497" header="0.15748031496062992" footer="0.15748031496062992"/>
  <pageSetup horizontalDpi="600" verticalDpi="600" orientation="portrait" paperSize="9" scale="75" r:id="rId1"/>
  <headerFooter alignWithMargins="0">
    <oddHeader>&amp;C&amp;P</oddHeader>
  </headerFooter>
  <rowBreaks count="3" manualBreakCount="3">
    <brk id="44" max="3" man="1"/>
    <brk id="57" max="3" man="1"/>
    <brk id="6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pyatkina</dc:creator>
  <cp:keywords/>
  <dc:description/>
  <cp:lastModifiedBy>Пользователь</cp:lastModifiedBy>
  <cp:lastPrinted>2015-02-24T14:12:23Z</cp:lastPrinted>
  <dcterms:created xsi:type="dcterms:W3CDTF">2010-02-17T08:06:45Z</dcterms:created>
  <dcterms:modified xsi:type="dcterms:W3CDTF">2021-05-20T11:57:40Z</dcterms:modified>
  <cp:category/>
  <cp:version/>
  <cp:contentType/>
  <cp:contentStatus/>
</cp:coreProperties>
</file>